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'!$6:$9</definedName>
  </definedNames>
  <calcPr fullCalcOnLoad="1"/>
</workbook>
</file>

<file path=xl/sharedStrings.xml><?xml version="1.0" encoding="utf-8"?>
<sst xmlns="http://schemas.openxmlformats.org/spreadsheetml/2006/main" count="37" uniqueCount="34">
  <si>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</si>
  <si>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</si>
  <si>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</si>
  <si>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</si>
  <si>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</si>
  <si>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</si>
  <si>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</si>
  <si>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</si>
  <si>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</si>
  <si>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</si>
  <si>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</si>
  <si>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</si>
  <si>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</si>
  <si>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</si>
  <si>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</si>
  <si>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</si>
  <si>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</si>
  <si>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</si>
  <si>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</si>
  <si>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</si>
  <si>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</si>
  <si>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</si>
  <si>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</si>
  <si>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</si>
  <si>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 Niculina Sandu</t>
  </si>
  <si>
    <t>Total suma contractata  recalculat</t>
  </si>
  <si>
    <t>Sef.Serv.Decontare serv.medicale</t>
  </si>
  <si>
    <t>ec.Dinca Agnes</t>
  </si>
  <si>
    <t>Spitalul Orasenesc Gaesti</t>
  </si>
  <si>
    <t>Almina Trading S.A Tgv.</t>
  </si>
  <si>
    <t>CASA DE ASIGURARI DE SANATATE DAMBOVITA</t>
  </si>
  <si>
    <t>dr.jr.Cornel Craciun</t>
  </si>
  <si>
    <t>ec.Termegan Liliana</t>
  </si>
  <si>
    <r>
      <t>Lista furnizorilor de analize medicale de laborator din jud.Dambovita si sumele redistribuite pentru luna aprilie 2019</t>
    </r>
    <r>
      <rPr>
        <sz val="10"/>
        <rFont val="Times New Roman"/>
        <family val="1"/>
      </rPr>
      <t xml:space="preserve">,utilizand criteriile din anexa 19 la Ordinul MS/CNAS nr. 397/836/2018 si punctajul obtinut la contractare, actualizat la data prezentei, ca urmare a suspendarii contractului Spitalului Orasenesc Gaesti nr. 39ASP/2018 ,in perioada 15.03.2019-03.04.2019(inclusiv), pentru analize de laborator, conform dispozitiilor art.17(1) punctul c si art.17(3) din anexa 21 la OMS/CNAS nr. 397/836/2018
</t>
    </r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</si>
</sst>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justify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7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justify"/>
    </xf>
    <xf numFmtId="4" fontId="2" fillId="0" borderId="19" xfId="0" applyNumberFormat="1" applyFont="1" applyFill="1" applyBorder="1" applyAlignment="1">
      <alignment horizontal="right" vertical="justify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1">
      <selection activeCell="A5" sqref="A5:H5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30</v>
      </c>
    </row>
    <row r="3" spans="1:8" ht="12.75" customHeight="1">
      <c r="A3" s="43" t="s">
        <v>33</v>
      </c>
      <c r="B3" s="44"/>
      <c r="C3" s="44"/>
      <c r="D3" s="44"/>
      <c r="E3" s="44"/>
      <c r="F3" s="44"/>
      <c r="G3" s="44"/>
      <c r="H3" s="44"/>
    </row>
    <row r="4" spans="1:11" ht="55.5" customHeight="1">
      <c r="A4" s="44"/>
      <c r="B4" s="44"/>
      <c r="C4" s="44"/>
      <c r="D4" s="44"/>
      <c r="E4" s="44"/>
      <c r="F4" s="44"/>
      <c r="G4" s="44"/>
      <c r="H4" s="44"/>
      <c r="I4" s="29"/>
      <c r="J4" s="29"/>
      <c r="K4" s="29"/>
    </row>
    <row r="5" spans="1:8" ht="12.75">
      <c r="A5" s="45"/>
      <c r="B5" s="45"/>
      <c r="C5" s="45"/>
      <c r="D5" s="45"/>
      <c r="E5" s="45"/>
      <c r="F5" s="45"/>
      <c r="G5" s="45"/>
      <c r="H5" s="45"/>
    </row>
    <row r="6" spans="1:8" s="12" customFormat="1" ht="18.75" customHeight="1">
      <c r="A6" s="46" t="s">
        <v>0</v>
      </c>
      <c r="B6" s="53" t="s">
        <v>25</v>
      </c>
      <c r="C6" s="49">
        <v>1</v>
      </c>
      <c r="D6" s="50"/>
      <c r="E6" s="49">
        <v>2</v>
      </c>
      <c r="F6" s="55"/>
      <c r="G6" s="55"/>
      <c r="H6" s="50"/>
    </row>
    <row r="7" spans="1:8" s="12" customFormat="1" ht="31.5" customHeight="1">
      <c r="A7" s="47"/>
      <c r="B7" s="54"/>
      <c r="C7" s="51" t="s">
        <v>18</v>
      </c>
      <c r="D7" s="52"/>
      <c r="E7" s="51" t="s">
        <v>17</v>
      </c>
      <c r="F7" s="56"/>
      <c r="G7" s="56"/>
      <c r="H7" s="52"/>
    </row>
    <row r="8" spans="1:8" s="28" customFormat="1" ht="21" customHeight="1">
      <c r="A8" s="47"/>
      <c r="B8" s="34"/>
      <c r="C8" s="23"/>
      <c r="D8" s="24">
        <v>0.5</v>
      </c>
      <c r="E8" s="23"/>
      <c r="F8" s="25">
        <v>0.25</v>
      </c>
      <c r="G8" s="26"/>
      <c r="H8" s="27">
        <v>0.25</v>
      </c>
    </row>
    <row r="9" spans="1:8" s="12" customFormat="1" ht="12.75">
      <c r="A9" s="48"/>
      <c r="B9" s="33">
        <v>14952</v>
      </c>
      <c r="C9" s="13" t="s">
        <v>2</v>
      </c>
      <c r="D9" s="13" t="s">
        <v>4</v>
      </c>
      <c r="E9" s="13" t="s">
        <v>1</v>
      </c>
      <c r="F9" s="13" t="s">
        <v>4</v>
      </c>
      <c r="G9" s="15" t="s">
        <v>1</v>
      </c>
      <c r="H9" s="15" t="s">
        <v>4</v>
      </c>
    </row>
    <row r="10" spans="1:8" s="12" customFormat="1" ht="12.75" customHeight="1">
      <c r="A10" s="14"/>
      <c r="B10" s="16"/>
      <c r="C10" s="13"/>
      <c r="D10" s="13"/>
      <c r="E10" s="35" t="s">
        <v>20</v>
      </c>
      <c r="F10" s="36"/>
      <c r="G10" s="37" t="s">
        <v>21</v>
      </c>
      <c r="H10" s="38"/>
    </row>
    <row r="11" spans="1:8" s="22" customFormat="1" ht="15" customHeight="1">
      <c r="A11" s="20"/>
      <c r="B11" s="16"/>
      <c r="C11" s="21"/>
      <c r="D11" s="21">
        <v>7476</v>
      </c>
      <c r="E11" s="39">
        <v>3738</v>
      </c>
      <c r="F11" s="40"/>
      <c r="G11" s="41">
        <v>3738</v>
      </c>
      <c r="H11" s="42"/>
    </row>
    <row r="12" spans="1:8" ht="12.75">
      <c r="A12" s="2" t="s">
        <v>22</v>
      </c>
      <c r="B12" s="18">
        <f>D12+F12+H12</f>
        <v>2130.977904</v>
      </c>
      <c r="C12" s="5">
        <v>1524</v>
      </c>
      <c r="D12" s="17">
        <f aca="true" t="shared" si="0" ref="D12:D23">C12*$D$25</f>
        <v>1492.751904</v>
      </c>
      <c r="E12" s="10">
        <v>144</v>
      </c>
      <c r="F12" s="19">
        <f aca="true" t="shared" si="1" ref="F12:F23">ROUND($E$25*E12,2)</f>
        <v>378.53</v>
      </c>
      <c r="G12" s="30">
        <v>480</v>
      </c>
      <c r="H12" s="19">
        <f aca="true" t="shared" si="2" ref="H12:H23">ROUND($G$25*G12,3)</f>
        <v>259.696</v>
      </c>
    </row>
    <row r="13" spans="1:8" ht="12.75">
      <c r="A13" s="2" t="s">
        <v>12</v>
      </c>
      <c r="B13" s="18">
        <f aca="true" t="shared" si="3" ref="B13:B23">D13+F13+H13</f>
        <v>1461.14073192</v>
      </c>
      <c r="C13" s="5">
        <v>745.77</v>
      </c>
      <c r="D13" s="17">
        <f t="shared" si="0"/>
        <v>730.47873192</v>
      </c>
      <c r="E13" s="10">
        <v>138</v>
      </c>
      <c r="F13" s="19">
        <f t="shared" si="1"/>
        <v>362.76</v>
      </c>
      <c r="G13" s="30">
        <v>680</v>
      </c>
      <c r="H13" s="19">
        <f t="shared" si="2"/>
        <v>367.902</v>
      </c>
    </row>
    <row r="14" spans="1:8" ht="14.25" customHeight="1">
      <c r="A14" s="2" t="s">
        <v>29</v>
      </c>
      <c r="B14" s="18">
        <f t="shared" si="3"/>
        <v>1563.08018808</v>
      </c>
      <c r="C14" s="5">
        <v>1024.23</v>
      </c>
      <c r="D14" s="17">
        <f t="shared" si="0"/>
        <v>1003.2291880800001</v>
      </c>
      <c r="E14" s="10">
        <v>143</v>
      </c>
      <c r="F14" s="19">
        <f t="shared" si="1"/>
        <v>375.9</v>
      </c>
      <c r="G14" s="30">
        <v>340</v>
      </c>
      <c r="H14" s="19">
        <f t="shared" si="2"/>
        <v>183.951</v>
      </c>
    </row>
    <row r="15" spans="1:8" ht="12.75">
      <c r="A15" s="2" t="s">
        <v>9</v>
      </c>
      <c r="B15" s="18">
        <f t="shared" si="3"/>
        <v>2263.57398128</v>
      </c>
      <c r="C15" s="5">
        <v>1207.18</v>
      </c>
      <c r="D15" s="17">
        <f t="shared" si="0"/>
        <v>1182.42798128</v>
      </c>
      <c r="E15" s="10">
        <v>157</v>
      </c>
      <c r="F15" s="19">
        <f t="shared" si="1"/>
        <v>412.7</v>
      </c>
      <c r="G15" s="30">
        <v>1235.5</v>
      </c>
      <c r="H15" s="19">
        <f t="shared" si="2"/>
        <v>668.446</v>
      </c>
    </row>
    <row r="16" spans="1:8" ht="12.75">
      <c r="A16" s="2" t="s">
        <v>8</v>
      </c>
      <c r="B16" s="18">
        <f t="shared" si="3"/>
        <v>1104.5748872000001</v>
      </c>
      <c r="C16" s="5">
        <v>565.7</v>
      </c>
      <c r="D16" s="17">
        <f t="shared" si="0"/>
        <v>554.1008872000001</v>
      </c>
      <c r="E16" s="10">
        <v>103</v>
      </c>
      <c r="F16" s="19">
        <f t="shared" si="1"/>
        <v>270.76</v>
      </c>
      <c r="G16" s="30">
        <v>517</v>
      </c>
      <c r="H16" s="19">
        <f t="shared" si="2"/>
        <v>279.714</v>
      </c>
    </row>
    <row r="17" spans="1:8" ht="12.75">
      <c r="A17" s="2" t="s">
        <v>13</v>
      </c>
      <c r="B17" s="18">
        <f t="shared" si="3"/>
        <v>1678.04920584</v>
      </c>
      <c r="C17" s="5">
        <v>712.29</v>
      </c>
      <c r="D17" s="17">
        <f t="shared" si="0"/>
        <v>697.68520584</v>
      </c>
      <c r="E17" s="10">
        <v>159</v>
      </c>
      <c r="F17" s="19">
        <f t="shared" si="1"/>
        <v>417.96</v>
      </c>
      <c r="G17" s="30">
        <v>1039.5</v>
      </c>
      <c r="H17" s="19">
        <f t="shared" si="2"/>
        <v>562.404</v>
      </c>
    </row>
    <row r="18" spans="1:8" ht="12.75">
      <c r="A18" s="2" t="s">
        <v>10</v>
      </c>
      <c r="B18" s="18">
        <f t="shared" si="3"/>
        <v>898.5850718400001</v>
      </c>
      <c r="C18" s="5">
        <v>464.54</v>
      </c>
      <c r="D18" s="17">
        <f t="shared" si="0"/>
        <v>455.01507184</v>
      </c>
      <c r="E18" s="10">
        <v>93</v>
      </c>
      <c r="F18" s="19">
        <f t="shared" si="1"/>
        <v>244.47</v>
      </c>
      <c r="G18" s="30">
        <v>368</v>
      </c>
      <c r="H18" s="19">
        <f t="shared" si="2"/>
        <v>199.1</v>
      </c>
    </row>
    <row r="19" spans="1:8" ht="12.75">
      <c r="A19" s="2" t="s">
        <v>15</v>
      </c>
      <c r="B19" s="18">
        <f t="shared" si="3"/>
        <v>895.23170008</v>
      </c>
      <c r="C19" s="5">
        <v>396.23</v>
      </c>
      <c r="D19" s="17">
        <f t="shared" si="0"/>
        <v>388.10570008</v>
      </c>
      <c r="E19" s="10">
        <v>118</v>
      </c>
      <c r="F19" s="19">
        <f t="shared" si="1"/>
        <v>310.19</v>
      </c>
      <c r="G19" s="30">
        <v>364</v>
      </c>
      <c r="H19" s="19">
        <f t="shared" si="2"/>
        <v>196.936</v>
      </c>
    </row>
    <row r="20" spans="1:8" ht="12.75">
      <c r="A20" s="2" t="s">
        <v>11</v>
      </c>
      <c r="B20" s="18">
        <f t="shared" si="3"/>
        <v>919.9052641599999</v>
      </c>
      <c r="C20" s="5">
        <v>326.46</v>
      </c>
      <c r="D20" s="17">
        <f t="shared" si="0"/>
        <v>319.76626416</v>
      </c>
      <c r="E20" s="10">
        <v>115</v>
      </c>
      <c r="F20" s="19">
        <f t="shared" si="1"/>
        <v>302.3</v>
      </c>
      <c r="G20" s="30">
        <v>550.5</v>
      </c>
      <c r="H20" s="19">
        <f t="shared" si="2"/>
        <v>297.839</v>
      </c>
    </row>
    <row r="21" spans="1:8" ht="12.75">
      <c r="A21" s="2" t="s">
        <v>7</v>
      </c>
      <c r="B21" s="18">
        <f t="shared" si="3"/>
        <v>1093.0375308799998</v>
      </c>
      <c r="C21" s="5">
        <v>432.28</v>
      </c>
      <c r="D21" s="17">
        <f t="shared" si="0"/>
        <v>423.41653088</v>
      </c>
      <c r="E21" s="10">
        <v>119</v>
      </c>
      <c r="F21" s="19">
        <f t="shared" si="1"/>
        <v>312.81</v>
      </c>
      <c r="G21" s="30">
        <v>659.5</v>
      </c>
      <c r="H21" s="19">
        <f t="shared" si="2"/>
        <v>356.811</v>
      </c>
    </row>
    <row r="22" spans="1:8" ht="12.75">
      <c r="A22" s="2" t="s">
        <v>23</v>
      </c>
      <c r="B22" s="18">
        <f t="shared" si="3"/>
        <v>943.84275472</v>
      </c>
      <c r="C22" s="5">
        <v>233.82</v>
      </c>
      <c r="D22" s="17">
        <f t="shared" si="0"/>
        <v>229.02575472</v>
      </c>
      <c r="E22" s="10">
        <v>133</v>
      </c>
      <c r="F22" s="19">
        <f t="shared" si="1"/>
        <v>349.62</v>
      </c>
      <c r="G22" s="30">
        <v>675</v>
      </c>
      <c r="H22" s="19">
        <f t="shared" si="2"/>
        <v>365.197</v>
      </c>
    </row>
    <row r="23" spans="1:8" ht="12.75">
      <c r="A23" s="2" t="s">
        <v>28</v>
      </c>
      <c r="B23" s="18">
        <f t="shared" si="3"/>
        <v>0</v>
      </c>
      <c r="C23" s="5">
        <v>0</v>
      </c>
      <c r="D23" s="17">
        <f t="shared" si="0"/>
        <v>0</v>
      </c>
      <c r="E23" s="10">
        <v>0</v>
      </c>
      <c r="F23" s="19">
        <f t="shared" si="1"/>
        <v>0</v>
      </c>
      <c r="G23" s="30">
        <v>0</v>
      </c>
      <c r="H23" s="19">
        <f t="shared" si="2"/>
        <v>0</v>
      </c>
    </row>
    <row r="24" spans="1:8" ht="25.5">
      <c r="A24" s="11" t="s">
        <v>5</v>
      </c>
      <c r="B24" s="8">
        <f>SUM(B12:B23)</f>
        <v>14951.999219999998</v>
      </c>
      <c r="C24" s="8">
        <f aca="true" t="shared" si="4" ref="C24:H24">SUM(C12:C23)</f>
        <v>7632.5</v>
      </c>
      <c r="D24" s="8">
        <f t="shared" si="4"/>
        <v>7476.003220000001</v>
      </c>
      <c r="E24" s="8">
        <f t="shared" si="4"/>
        <v>1422</v>
      </c>
      <c r="F24" s="8">
        <f t="shared" si="4"/>
        <v>3738</v>
      </c>
      <c r="G24" s="8">
        <f t="shared" si="4"/>
        <v>6909</v>
      </c>
      <c r="H24" s="8">
        <f t="shared" si="4"/>
        <v>3737.996</v>
      </c>
    </row>
    <row r="25" spans="1:8" ht="12.75">
      <c r="A25" s="2" t="s">
        <v>3</v>
      </c>
      <c r="B25" s="6"/>
      <c r="C25" s="9"/>
      <c r="D25" s="9">
        <f>ROUND(D11/C24,6)</f>
        <v>0.979496</v>
      </c>
      <c r="E25" s="4">
        <f>ROUND(B9*25%/E24,6)</f>
        <v>2.628692</v>
      </c>
      <c r="F25" s="4"/>
      <c r="G25" s="4">
        <f>ROUND(B9*25%/G24,6)</f>
        <v>0.541033</v>
      </c>
      <c r="H25" s="4"/>
    </row>
    <row r="26" spans="1:8" ht="8.25" customHeight="1">
      <c r="A26" s="31"/>
      <c r="B26" s="31"/>
      <c r="C26" s="31"/>
      <c r="D26" s="31"/>
      <c r="E26" s="31"/>
      <c r="F26" s="31"/>
      <c r="G26" s="31"/>
      <c r="H26" s="31"/>
    </row>
    <row r="27" spans="1:8" ht="12.75">
      <c r="A27" s="1" t="s">
        <v>6</v>
      </c>
      <c r="B27" s="1" t="s">
        <v>14</v>
      </c>
      <c r="C27" s="1"/>
      <c r="D27" s="1"/>
      <c r="E27" s="1"/>
      <c r="F27" s="1" t="s">
        <v>19</v>
      </c>
      <c r="G27" s="1"/>
      <c r="H27" s="1"/>
    </row>
    <row r="28" spans="1:8" ht="12.75">
      <c r="A28" s="1" t="s">
        <v>31</v>
      </c>
      <c r="B28" s="1" t="s">
        <v>24</v>
      </c>
      <c r="C28" s="1"/>
      <c r="D28" s="1"/>
      <c r="E28" s="1"/>
      <c r="F28" s="1" t="s">
        <v>27</v>
      </c>
      <c r="G28" s="1"/>
      <c r="H28" s="1"/>
    </row>
    <row r="30" spans="1:8" ht="12.75">
      <c r="A30" s="3"/>
      <c r="B30" s="3"/>
      <c r="C30" s="3"/>
      <c r="D30" s="3"/>
      <c r="E30" s="1"/>
      <c r="F30" s="1"/>
      <c r="G30" s="1"/>
      <c r="H30" s="32"/>
    </row>
    <row r="31" spans="1:10" ht="12.75">
      <c r="A31" s="3"/>
      <c r="B31" s="3" t="s">
        <v>26</v>
      </c>
      <c r="C31" s="3"/>
      <c r="D31" s="3"/>
      <c r="H31" s="1"/>
      <c r="J31" s="32"/>
    </row>
    <row r="32" spans="1:10" ht="12.75">
      <c r="A32" s="3"/>
      <c r="B32" s="3" t="s">
        <v>32</v>
      </c>
      <c r="C32" s="3"/>
      <c r="D32" s="3"/>
      <c r="H32" s="32"/>
      <c r="J32" s="32">
        <v>43553</v>
      </c>
    </row>
    <row r="33" spans="1:8" ht="12.75">
      <c r="A33" s="3" t="s">
        <v>16</v>
      </c>
      <c r="B33" s="3"/>
      <c r="C33" s="3"/>
      <c r="D33" s="3"/>
      <c r="E33" s="1"/>
      <c r="F33" s="1"/>
      <c r="G33" s="1"/>
      <c r="H33" s="1"/>
    </row>
    <row r="34" spans="1:8" ht="12.75">
      <c r="A34" s="3"/>
      <c r="B34" s="3"/>
      <c r="C34" s="3"/>
      <c r="D34" s="3"/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</sheetData>
  <sheetProtection/>
  <mergeCells count="12">
    <mergeCell ref="A3:H4"/>
    <mergeCell ref="A5:H5"/>
    <mergeCell ref="A6:A9"/>
    <mergeCell ref="C6:D6"/>
    <mergeCell ref="C7:D7"/>
    <mergeCell ref="B6:B7"/>
    <mergeCell ref="E6:H6"/>
    <mergeCell ref="E7:H7"/>
    <mergeCell ref="E10:F10"/>
    <mergeCell ref="G10:H10"/>
    <mergeCell ref="E11:F11"/>
    <mergeCell ref="G11:H11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2019-04-01T13:24:07Z</cp:lastPrinted>
  <dcterms:created xsi:type="dcterms:W3CDTF">2003-01-21T08:22:40Z</dcterms:created>
  <dcterms:modified xsi:type="dcterms:W3CDTF">2019-04-01T13:25:00Z</dcterms:modified>
  <cp:category/>
  <cp:version/>
  <cp:contentType/>
  <cp:contentStatus/>
</cp:coreProperties>
</file>